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КУ,ОМС" sheetId="4" r:id="rId1"/>
    <sheet name="АУ" sheetId="6" r:id="rId2"/>
  </sheets>
  <calcPr calcId="125725"/>
</workbook>
</file>

<file path=xl/calcChain.xml><?xml version="1.0" encoding="utf-8"?>
<calcChain xmlns="http://schemas.openxmlformats.org/spreadsheetml/2006/main">
  <c r="C12" i="6"/>
  <c r="D16"/>
  <c r="F16"/>
  <c r="G16"/>
  <c r="H16"/>
  <c r="I16"/>
  <c r="J16"/>
  <c r="G18" i="4"/>
  <c r="F18"/>
  <c r="E18"/>
  <c r="D18"/>
  <c r="C18"/>
  <c r="C17"/>
  <c r="C16"/>
  <c r="C15"/>
  <c r="C14"/>
  <c r="C13"/>
  <c r="C12"/>
  <c r="C11"/>
  <c r="E12" i="6"/>
  <c r="E10" l="1"/>
  <c r="C10" s="1"/>
  <c r="E13"/>
  <c r="E14"/>
  <c r="E15"/>
  <c r="E9"/>
  <c r="C9" s="1"/>
  <c r="C13"/>
  <c r="C14"/>
  <c r="C15"/>
  <c r="E11" l="1"/>
  <c r="C11" l="1"/>
  <c r="C16" s="1"/>
  <c r="E16"/>
</calcChain>
</file>

<file path=xl/sharedStrings.xml><?xml version="1.0" encoding="utf-8"?>
<sst xmlns="http://schemas.openxmlformats.org/spreadsheetml/2006/main" count="44" uniqueCount="39">
  <si>
    <t>Наименование учреждений</t>
  </si>
  <si>
    <t>Финансовое обеспечение деятельности казенного учреждения и органов местного самоуправления</t>
  </si>
  <si>
    <t>налог на имущество организаций</t>
  </si>
  <si>
    <t>МКУ "УМТО"</t>
  </si>
  <si>
    <t>МУ "УКС"</t>
  </si>
  <si>
    <t>МУ "ЦБЭО"</t>
  </si>
  <si>
    <t>КУМИ</t>
  </si>
  <si>
    <t>Итого</t>
  </si>
  <si>
    <t>Дума города Покачи</t>
  </si>
  <si>
    <t>Администрация города Покачи</t>
  </si>
  <si>
    <t>коммунальные расходы</t>
  </si>
  <si>
    <t>№ п/п</t>
  </si>
  <si>
    <t>№    п/п</t>
  </si>
  <si>
    <t>в том числе</t>
  </si>
  <si>
    <t>прочие расходы (содержание помещений, услуги связи, командировочные расходы и др.)</t>
  </si>
  <si>
    <t>Сфера деятельности</t>
  </si>
  <si>
    <t xml:space="preserve"> Субсидия  на финансовое обеспечение муниципального задания на оказание муниципальных услуг (выполнение работ)</t>
  </si>
  <si>
    <t>Дошкольное образование</t>
  </si>
  <si>
    <t>Субвенции (субсидии) и иные межбюджетные средства</t>
  </si>
  <si>
    <t>Местный бюджет</t>
  </si>
  <si>
    <t>Общее образование</t>
  </si>
  <si>
    <t xml:space="preserve">Культура </t>
  </si>
  <si>
    <t>Физическая культура и спорт</t>
  </si>
  <si>
    <t>Дополнительное образование детей</t>
  </si>
  <si>
    <t>Периодическая печать и издательство</t>
  </si>
  <si>
    <t xml:space="preserve">прочие расходы </t>
  </si>
  <si>
    <t>Приложение 3</t>
  </si>
  <si>
    <t>МКУ "ЕДДС" по городу Покачи</t>
  </si>
  <si>
    <t>ИТОГО</t>
  </si>
  <si>
    <t>к пояснительной записке к проекту решения Думы города Покачи "О бюджете города Покачи на 2021 год и на плановый период 2022 и 2023 годов"</t>
  </si>
  <si>
    <t>Расходы на финансовое обеспечение выполнения муниципального задания автономными учреждениями города Покачи на 2021 год</t>
  </si>
  <si>
    <t>расходы на оплату труда и начисления на оплату труда с учетом МРОТ в размере 
26 686,00 руб.</t>
  </si>
  <si>
    <t>оплата труда и начисления на оплату труда с учетом МРОТ в размере 26 686,0 руб.</t>
  </si>
  <si>
    <t>(руб.)</t>
  </si>
  <si>
    <t>из них расходы за счет средств местного бюджета</t>
  </si>
  <si>
    <t>расходы на содержание недвижимого и особо ценного движимого имущества</t>
  </si>
  <si>
    <t>Расходы на финансовое обеспечение деятельности казенных учреждений и органов местного самоуправления на 2021 год 
(за счет средств местного бюджета)</t>
  </si>
  <si>
    <t>из них ПФДО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</si>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</sst>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2" fillId="0" borderId="0" xfId="0" applyFont="1" applyBorder="1"/>
    <xf numFmtId="0" fontId="2" fillId="0" borderId="0" xfId="0" applyFont="1"/>
    <xf numFmtId="4" fontId="2" fillId="0" borderId="4" xfId="0" applyNumberFormat="1" applyFont="1" applyBorder="1"/>
    <xf numFmtId="4" fontId="2" fillId="0" borderId="4" xfId="2" applyNumberFormat="1" applyFont="1" applyBorder="1"/>
    <xf numFmtId="0" fontId="2" fillId="0" borderId="1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4" fontId="2" fillId="0" borderId="4" xfId="0" applyNumberFormat="1" applyFont="1" applyFill="1" applyBorder="1"/>
    <xf numFmtId="4" fontId="2" fillId="0" borderId="4" xfId="2" applyNumberFormat="1" applyFont="1" applyFill="1" applyBorder="1"/>
    <xf numFmtId="4" fontId="2" fillId="0" borderId="4" xfId="0" applyNumberFormat="1" applyFont="1" applyBorder="1" applyAlignment="1"/>
    <xf numFmtId="4" fontId="2" fillId="0" borderId="4" xfId="0" applyNumberFormat="1" applyFont="1" applyFill="1" applyBorder="1" applyAlignment="1"/>
    <xf numFmtId="0" fontId="3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4" fontId="2" fillId="0" borderId="0" xfId="0" applyNumberFormat="1" applyFont="1"/>
    <xf numFmtId="164" fontId="2" fillId="0" borderId="0" xfId="1" applyFont="1" applyAlignment="1">
      <alignment horizontal="center"/>
    </xf>
    <xf numFmtId="4" fontId="2" fillId="0" borderId="4" xfId="0" applyNumberFormat="1" applyFont="1" applyBorder="1" applyAlignment="1">
      <alignment horizontal="right" wrapText="1"/>
    </xf>
    <xf numFmtId="4" fontId="2" fillId="0" borderId="0" xfId="0" applyNumberFormat="1" applyFont="1" applyBorder="1"/>
    <xf numFmtId="0" fontId="2" fillId="0" borderId="4" xfId="0" applyFont="1" applyBorder="1" applyAlignment="1">
      <alignment horizontal="center" vertical="center" wrapText="1"/>
    </xf>
    <xf numFmtId="164" fontId="2" fillId="0" borderId="0" xfId="1" applyFont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/>
    <xf numFmtId="0" fontId="2" fillId="0" borderId="0" xfId="0" applyFont="1" applyFill="1"/>
    <xf numFmtId="0" fontId="5" fillId="0" borderId="4" xfId="0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zoomScaleSheetLayoutView="150" workbookViewId="0">
      <selection activeCell="E1" sqref="E1:G2"/>
    </sheetView>
  </sheetViews>
  <sheetFormatPr defaultRowHeight="15"/>
  <cols>
    <col min="1" max="1" width="6.140625" style="2" customWidth="1"/>
    <col min="2" max="2" width="32.5703125" style="2" customWidth="1"/>
    <col min="3" max="3" width="25.85546875" style="2" customWidth="1"/>
    <col min="4" max="5" width="21" style="2" customWidth="1"/>
    <col min="6" max="6" width="22.28515625" style="2" customWidth="1"/>
    <col min="7" max="7" width="19.140625" style="2" customWidth="1"/>
    <col min="8" max="8" width="9.140625" style="2"/>
    <col min="9" max="9" width="15" style="2" customWidth="1"/>
    <col min="10" max="16384" width="9.140625" style="2"/>
  </cols>
  <sheetData>
    <row r="1" spans="1:9">
      <c r="E1" s="33" t="s">
        <v>26</v>
      </c>
      <c r="F1" s="33"/>
      <c r="G1" s="34"/>
    </row>
    <row r="2" spans="1:9" ht="25.5" customHeight="1">
      <c r="E2" s="35" t="s">
        <v>29</v>
      </c>
      <c r="F2" s="35"/>
      <c r="G2" s="35"/>
    </row>
    <row r="3" spans="1:9" ht="15.75">
      <c r="F3" s="8"/>
      <c r="G3" s="9"/>
    </row>
    <row r="4" spans="1:9" ht="15.75">
      <c r="F4" s="8"/>
      <c r="G4" s="9"/>
    </row>
    <row r="6" spans="1:9" s="1" customFormat="1" ht="39.75" customHeight="1">
      <c r="A6" s="36" t="s">
        <v>36</v>
      </c>
      <c r="B6" s="36"/>
      <c r="C6" s="36"/>
      <c r="D6" s="36"/>
      <c r="E6" s="36"/>
      <c r="F6" s="36"/>
      <c r="G6" s="36"/>
    </row>
    <row r="7" spans="1:9" s="1" customFormat="1" ht="18.75">
      <c r="A7" s="15"/>
      <c r="B7" s="15"/>
      <c r="C7" s="15"/>
      <c r="D7" s="15"/>
      <c r="E7" s="15"/>
      <c r="F7" s="15"/>
      <c r="G7" s="15"/>
    </row>
    <row r="8" spans="1:9" s="1" customFormat="1">
      <c r="B8" s="5"/>
      <c r="G8" s="10" t="s">
        <v>33</v>
      </c>
    </row>
    <row r="9" spans="1:9">
      <c r="A9" s="37" t="s">
        <v>11</v>
      </c>
      <c r="B9" s="37" t="s">
        <v>0</v>
      </c>
      <c r="C9" s="39" t="s">
        <v>1</v>
      </c>
      <c r="D9" s="41" t="s">
        <v>13</v>
      </c>
      <c r="E9" s="41"/>
      <c r="F9" s="41"/>
      <c r="G9" s="41"/>
    </row>
    <row r="10" spans="1:9" ht="93.75" customHeight="1">
      <c r="A10" s="38"/>
      <c r="B10" s="38"/>
      <c r="C10" s="40"/>
      <c r="D10" s="24" t="s">
        <v>31</v>
      </c>
      <c r="E10" s="17" t="s">
        <v>10</v>
      </c>
      <c r="F10" s="6" t="s">
        <v>2</v>
      </c>
      <c r="G10" s="6" t="s">
        <v>14</v>
      </c>
    </row>
    <row r="11" spans="1:9" ht="24" customHeight="1">
      <c r="A11" s="18">
        <v>1</v>
      </c>
      <c r="B11" s="19" t="s">
        <v>3</v>
      </c>
      <c r="C11" s="3">
        <f t="shared" ref="C11:C17" si="0">D11+E11+F11+G11</f>
        <v>73193716.219999999</v>
      </c>
      <c r="D11" s="4">
        <v>59297584.979999997</v>
      </c>
      <c r="E11" s="4">
        <v>3215787.27</v>
      </c>
      <c r="F11" s="11">
        <v>2926012</v>
      </c>
      <c r="G11" s="3">
        <v>7754331.9699999997</v>
      </c>
    </row>
    <row r="12" spans="1:9" ht="24" customHeight="1">
      <c r="A12" s="18">
        <v>2</v>
      </c>
      <c r="B12" s="19" t="s">
        <v>27</v>
      </c>
      <c r="C12" s="3">
        <f t="shared" si="0"/>
        <v>11851450.1</v>
      </c>
      <c r="D12" s="4">
        <v>11440984.42</v>
      </c>
      <c r="E12" s="4">
        <v>0</v>
      </c>
      <c r="F12" s="3">
        <v>0</v>
      </c>
      <c r="G12" s="3">
        <v>410465.68</v>
      </c>
    </row>
    <row r="13" spans="1:9" ht="24" customHeight="1">
      <c r="A13" s="18">
        <v>3</v>
      </c>
      <c r="B13" s="19" t="s">
        <v>4</v>
      </c>
      <c r="C13" s="3">
        <f t="shared" si="0"/>
        <v>10876582.110000001</v>
      </c>
      <c r="D13" s="4">
        <v>10238029.23</v>
      </c>
      <c r="E13" s="4">
        <v>0</v>
      </c>
      <c r="F13" s="3">
        <v>0</v>
      </c>
      <c r="G13" s="3">
        <v>638552.88</v>
      </c>
    </row>
    <row r="14" spans="1:9" ht="24" customHeight="1">
      <c r="A14" s="18">
        <v>4</v>
      </c>
      <c r="B14" s="19" t="s">
        <v>5</v>
      </c>
      <c r="C14" s="3">
        <f t="shared" si="0"/>
        <v>48026500.200000003</v>
      </c>
      <c r="D14" s="4">
        <v>43826673.109999999</v>
      </c>
      <c r="E14" s="12">
        <v>342260.87</v>
      </c>
      <c r="F14" s="3">
        <v>119132</v>
      </c>
      <c r="G14" s="3">
        <v>3738434.2200000063</v>
      </c>
    </row>
    <row r="15" spans="1:9" ht="24" customHeight="1">
      <c r="A15" s="18">
        <v>5</v>
      </c>
      <c r="B15" s="19" t="s">
        <v>6</v>
      </c>
      <c r="C15" s="3">
        <f t="shared" si="0"/>
        <v>18718489.379999999</v>
      </c>
      <c r="D15" s="4">
        <v>18099714.949999999</v>
      </c>
      <c r="E15" s="4">
        <v>0</v>
      </c>
      <c r="F15" s="3">
        <v>0</v>
      </c>
      <c r="G15" s="3">
        <v>618774.43000000005</v>
      </c>
      <c r="I15" s="25"/>
    </row>
    <row r="16" spans="1:9" ht="24" customHeight="1">
      <c r="A16" s="18">
        <v>6</v>
      </c>
      <c r="B16" s="19" t="s">
        <v>8</v>
      </c>
      <c r="C16" s="3">
        <f t="shared" si="0"/>
        <v>17640719.050000001</v>
      </c>
      <c r="D16" s="4">
        <v>16551616.130000001</v>
      </c>
      <c r="E16" s="4">
        <v>0</v>
      </c>
      <c r="F16" s="3">
        <v>0</v>
      </c>
      <c r="G16" s="3">
        <v>1089102.92</v>
      </c>
    </row>
    <row r="17" spans="1:7" ht="24" customHeight="1">
      <c r="A17" s="18">
        <v>7</v>
      </c>
      <c r="B17" s="19" t="s">
        <v>9</v>
      </c>
      <c r="C17" s="3">
        <f t="shared" si="0"/>
        <v>134641290.56999999</v>
      </c>
      <c r="D17" s="4">
        <v>128048236.31999999</v>
      </c>
      <c r="E17" s="4">
        <v>0</v>
      </c>
      <c r="F17" s="3">
        <v>1000</v>
      </c>
      <c r="G17" s="3">
        <v>6592054.25</v>
      </c>
    </row>
    <row r="18" spans="1:7" ht="20.25" customHeight="1">
      <c r="A18" s="7"/>
      <c r="B18" s="7" t="s">
        <v>7</v>
      </c>
      <c r="C18" s="3">
        <f>SUM(C11:C17)</f>
        <v>314948747.63</v>
      </c>
      <c r="D18" s="3">
        <f>SUM(D11:D17)</f>
        <v>287502839.13999999</v>
      </c>
      <c r="E18" s="3">
        <f>SUM(E11:E17)</f>
        <v>3558048.14</v>
      </c>
      <c r="F18" s="3">
        <f>SUM(F11:F17)</f>
        <v>3046144</v>
      </c>
      <c r="G18" s="3">
        <f>SUM(G11:G17)</f>
        <v>20841716.350000005</v>
      </c>
    </row>
    <row r="20" spans="1:7">
      <c r="D20" s="20"/>
      <c r="F20" s="20"/>
    </row>
    <row r="22" spans="1:7">
      <c r="F22" s="21"/>
    </row>
    <row r="24" spans="1:7">
      <c r="F24" s="20"/>
    </row>
  </sheetData>
  <mergeCells count="6">
    <mergeCell ref="E2:G2"/>
    <mergeCell ref="A6:G6"/>
    <mergeCell ref="A9:A10"/>
    <mergeCell ref="B9:B10"/>
    <mergeCell ref="C9:C10"/>
    <mergeCell ref="D9:G9"/>
  </mergeCells>
  <pageMargins left="0.78740157480314965" right="0.39370078740157483" top="1.2598425196850394" bottom="0.39370078740157483" header="0.19685039370078741" footer="0.31496062992125984"/>
  <pageSetup paperSize="9" scale="90" firstPageNumber="46" orientation="landscape" useFirstPageNumber="1" horizontalDpi="180" verticalDpi="180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workbookViewId="0">
      <selection activeCell="D11" sqref="D11"/>
    </sheetView>
  </sheetViews>
  <sheetFormatPr defaultRowHeight="15"/>
  <cols>
    <col min="1" max="1" width="7" style="2" customWidth="1"/>
    <col min="2" max="2" width="38.42578125" style="2" customWidth="1"/>
    <col min="3" max="3" width="28" style="2" customWidth="1"/>
    <col min="4" max="4" width="24.85546875" style="2" customWidth="1"/>
    <col min="5" max="5" width="20.42578125" style="2" customWidth="1"/>
    <col min="6" max="7" width="17.5703125" style="2" customWidth="1"/>
    <col min="8" max="9" width="25.28515625" style="2" customWidth="1"/>
    <col min="10" max="10" width="22.28515625" style="2" customWidth="1"/>
    <col min="11" max="11" width="14.85546875" style="2" customWidth="1"/>
    <col min="12" max="16384" width="9.140625" style="2"/>
  </cols>
  <sheetData>
    <row r="1" spans="1:11" ht="15.75">
      <c r="H1" s="2" t="s">
        <v>38</v>
      </c>
      <c r="I1" s="8"/>
      <c r="J1" s="9"/>
    </row>
    <row r="2" spans="1:11" ht="32.25" customHeight="1">
      <c r="H2" s="42" t="s">
        <v>29</v>
      </c>
      <c r="I2" s="42"/>
      <c r="J2" s="42"/>
    </row>
    <row r="5" spans="1:11" s="1" customFormat="1" ht="24.75" customHeight="1">
      <c r="B5" s="43" t="s">
        <v>30</v>
      </c>
      <c r="C5" s="43"/>
      <c r="D5" s="43"/>
      <c r="E5" s="43"/>
      <c r="F5" s="43"/>
      <c r="G5" s="43"/>
      <c r="H5" s="43"/>
      <c r="I5" s="43"/>
      <c r="J5" s="43"/>
    </row>
    <row r="6" spans="1:11" s="1" customFormat="1">
      <c r="B6" s="5"/>
      <c r="J6" s="10" t="s">
        <v>33</v>
      </c>
    </row>
    <row r="7" spans="1:11" ht="25.5" customHeight="1">
      <c r="A7" s="39" t="s">
        <v>12</v>
      </c>
      <c r="B7" s="37" t="s">
        <v>15</v>
      </c>
      <c r="C7" s="39" t="s">
        <v>16</v>
      </c>
      <c r="D7" s="44" t="s">
        <v>13</v>
      </c>
      <c r="E7" s="46"/>
      <c r="F7" s="44" t="s">
        <v>34</v>
      </c>
      <c r="G7" s="45"/>
      <c r="H7" s="45"/>
      <c r="I7" s="45"/>
      <c r="J7" s="46"/>
    </row>
    <row r="8" spans="1:11" ht="129.75" customHeight="1">
      <c r="A8" s="40"/>
      <c r="B8" s="38"/>
      <c r="C8" s="40"/>
      <c r="D8" s="16" t="s">
        <v>18</v>
      </c>
      <c r="E8" s="16" t="s">
        <v>19</v>
      </c>
      <c r="F8" s="6" t="s">
        <v>32</v>
      </c>
      <c r="G8" s="6" t="s">
        <v>10</v>
      </c>
      <c r="H8" s="6" t="s">
        <v>35</v>
      </c>
      <c r="I8" s="6" t="s">
        <v>2</v>
      </c>
      <c r="J8" s="6" t="s">
        <v>25</v>
      </c>
      <c r="K8" s="23"/>
    </row>
    <row r="9" spans="1:11" ht="29.25" customHeight="1">
      <c r="A9" s="26">
        <v>1</v>
      </c>
      <c r="B9" s="27" t="s">
        <v>17</v>
      </c>
      <c r="C9" s="22">
        <f>D9+E9</f>
        <v>289976505.68000001</v>
      </c>
      <c r="D9" s="13">
        <v>233085800</v>
      </c>
      <c r="E9" s="3">
        <f>SUM(F9:J9)</f>
        <v>56890705.68</v>
      </c>
      <c r="F9" s="13">
        <v>22029316.559999999</v>
      </c>
      <c r="G9" s="14">
        <v>16452412.800000001</v>
      </c>
      <c r="H9" s="13">
        <v>14798076.32</v>
      </c>
      <c r="I9" s="13"/>
      <c r="J9" s="14">
        <v>3610900</v>
      </c>
      <c r="K9" s="23"/>
    </row>
    <row r="10" spans="1:11" ht="29.25" customHeight="1">
      <c r="A10" s="26">
        <v>2</v>
      </c>
      <c r="B10" s="27" t="s">
        <v>20</v>
      </c>
      <c r="C10" s="22">
        <f t="shared" ref="C10:C15" si="0">D10+E10</f>
        <v>371371323.45999998</v>
      </c>
      <c r="D10" s="13">
        <v>330727200</v>
      </c>
      <c r="E10" s="3">
        <f t="shared" ref="E10:E15" si="1">SUM(F10:J10)</f>
        <v>40644123.460000001</v>
      </c>
      <c r="F10" s="13">
        <v>0</v>
      </c>
      <c r="G10" s="14">
        <v>12953311.380000001</v>
      </c>
      <c r="H10" s="13">
        <v>13208016.08</v>
      </c>
      <c r="I10" s="13">
        <v>6743708</v>
      </c>
      <c r="J10" s="14">
        <v>7739088</v>
      </c>
      <c r="K10" s="23"/>
    </row>
    <row r="11" spans="1:11" s="31" customFormat="1" ht="33.75" customHeight="1">
      <c r="A11" s="6">
        <v>3</v>
      </c>
      <c r="B11" s="28" t="s">
        <v>23</v>
      </c>
      <c r="C11" s="29">
        <f t="shared" si="0"/>
        <v>57418600.939999998</v>
      </c>
      <c r="D11" s="14">
        <v>0</v>
      </c>
      <c r="E11" s="3">
        <f t="shared" si="1"/>
        <v>57418600.939999998</v>
      </c>
      <c r="F11" s="14">
        <v>48857619.939999998</v>
      </c>
      <c r="G11" s="14">
        <v>5047813.21</v>
      </c>
      <c r="H11" s="14">
        <v>3132487.5</v>
      </c>
      <c r="I11" s="14"/>
      <c r="J11" s="14">
        <v>380680.29000000004</v>
      </c>
      <c r="K11" s="30"/>
    </row>
    <row r="12" spans="1:11" s="31" customFormat="1" ht="22.5" customHeight="1">
      <c r="A12" s="6"/>
      <c r="B12" s="32" t="s">
        <v>37</v>
      </c>
      <c r="C12" s="29">
        <f>D12+E12</f>
        <v>6848351.4400000004</v>
      </c>
      <c r="D12" s="14">
        <v>0</v>
      </c>
      <c r="E12" s="11">
        <f t="shared" si="1"/>
        <v>6848351.4400000004</v>
      </c>
      <c r="F12" s="14">
        <v>6848351.4400000004</v>
      </c>
      <c r="G12" s="14"/>
      <c r="H12" s="14"/>
      <c r="I12" s="14"/>
      <c r="J12" s="14"/>
      <c r="K12" s="30"/>
    </row>
    <row r="13" spans="1:11" ht="33.75" customHeight="1">
      <c r="A13" s="26">
        <v>4</v>
      </c>
      <c r="B13" s="27" t="s">
        <v>21</v>
      </c>
      <c r="C13" s="22">
        <f t="shared" si="0"/>
        <v>56047117.93</v>
      </c>
      <c r="D13" s="13">
        <v>317700</v>
      </c>
      <c r="E13" s="3">
        <f t="shared" si="1"/>
        <v>55729417.93</v>
      </c>
      <c r="F13" s="13">
        <v>50105528.149999999</v>
      </c>
      <c r="G13" s="13">
        <v>2168141.79</v>
      </c>
      <c r="H13" s="13">
        <v>2098247.3199999998</v>
      </c>
      <c r="I13" s="13"/>
      <c r="J13" s="13">
        <v>1357500.67</v>
      </c>
      <c r="K13" s="23"/>
    </row>
    <row r="14" spans="1:11" ht="32.25" customHeight="1">
      <c r="A14" s="26">
        <v>5</v>
      </c>
      <c r="B14" s="27" t="s">
        <v>22</v>
      </c>
      <c r="C14" s="22">
        <f t="shared" si="0"/>
        <v>114676727.39</v>
      </c>
      <c r="D14" s="13">
        <v>2988100</v>
      </c>
      <c r="E14" s="3">
        <f t="shared" si="1"/>
        <v>111688627.39</v>
      </c>
      <c r="F14" s="13">
        <v>79398959.739999995</v>
      </c>
      <c r="G14" s="13">
        <v>17457882.300000001</v>
      </c>
      <c r="H14" s="13">
        <v>5528502.0099999998</v>
      </c>
      <c r="I14" s="13"/>
      <c r="J14" s="13">
        <v>9303283.3399999999</v>
      </c>
      <c r="K14" s="23"/>
    </row>
    <row r="15" spans="1:11" ht="38.25" customHeight="1">
      <c r="A15" s="26">
        <v>6</v>
      </c>
      <c r="B15" s="27" t="s">
        <v>24</v>
      </c>
      <c r="C15" s="22">
        <f t="shared" si="0"/>
        <v>10032327.109999999</v>
      </c>
      <c r="D15" s="13">
        <v>0</v>
      </c>
      <c r="E15" s="3">
        <f t="shared" si="1"/>
        <v>10032327.109999999</v>
      </c>
      <c r="F15" s="13">
        <v>9336128.0700000003</v>
      </c>
      <c r="G15" s="13">
        <v>76000</v>
      </c>
      <c r="H15" s="13">
        <v>25200</v>
      </c>
      <c r="I15" s="13"/>
      <c r="J15" s="13">
        <v>594999.04000000004</v>
      </c>
      <c r="K15" s="23"/>
    </row>
    <row r="16" spans="1:11" ht="33" customHeight="1">
      <c r="A16" s="26"/>
      <c r="B16" s="27" t="s">
        <v>28</v>
      </c>
      <c r="C16" s="22">
        <f>C9+C10+C11+C13+C14+C15</f>
        <v>899522602.50999987</v>
      </c>
      <c r="D16" s="22">
        <f t="shared" ref="D16" si="2">D9+D10+D11+D13+D14+D15</f>
        <v>567118800</v>
      </c>
      <c r="E16" s="22">
        <f>E9+E10+E11+E13+E14+E15</f>
        <v>332403802.50999999</v>
      </c>
      <c r="F16" s="22">
        <f t="shared" ref="F16:J16" si="3">F9+F10+F11+F13+F14+F15</f>
        <v>209727552.45999998</v>
      </c>
      <c r="G16" s="22">
        <f t="shared" si="3"/>
        <v>54155561.480000004</v>
      </c>
      <c r="H16" s="22">
        <f t="shared" si="3"/>
        <v>38790529.229999997</v>
      </c>
      <c r="I16" s="22">
        <f t="shared" si="3"/>
        <v>6743708</v>
      </c>
      <c r="J16" s="22">
        <f t="shared" si="3"/>
        <v>22986451.339999996</v>
      </c>
    </row>
    <row r="18" spans="3:3">
      <c r="C18" s="25"/>
    </row>
    <row r="19" spans="3:3">
      <c r="C19" s="20"/>
    </row>
  </sheetData>
  <mergeCells count="7">
    <mergeCell ref="H2:J2"/>
    <mergeCell ref="B5:J5"/>
    <mergeCell ref="C7:C8"/>
    <mergeCell ref="A7:A8"/>
    <mergeCell ref="B7:B8"/>
    <mergeCell ref="F7:J7"/>
    <mergeCell ref="D7:E7"/>
  </mergeCells>
  <pageMargins left="0.78740157480314965" right="0.39370078740157483" top="1.3779527559055118" bottom="0.39370078740157483" header="0.19685039370078741" footer="0.31496062992125984"/>
  <pageSetup paperSize="9" scale="59" firstPageNumber="47" orientation="landscape" useFirstPageNumber="1" horizontalDpi="180" verticalDpi="180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КУ,ОМС</vt:lpstr>
      <vt:lpstr>АУ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2020-11-03T10:24:47Z</dcterms:modified>
</cp:coreProperties>
</file>